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2402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D79" i="1"/>
  <c r="D78" i="1"/>
  <c r="D77" i="1"/>
  <c r="D76" i="1"/>
  <c r="D75" i="1"/>
  <c r="D74" i="1"/>
  <c r="D73" i="1"/>
  <c r="D72" i="1"/>
  <c r="D71" i="1"/>
  <c r="D70" i="1"/>
  <c r="D69" i="1"/>
  <c r="C80" i="1"/>
  <c r="C79" i="1"/>
  <c r="C78" i="1"/>
  <c r="C77" i="1"/>
  <c r="C76" i="1"/>
  <c r="C70" i="1"/>
  <c r="C71" i="1" s="1"/>
  <c r="C72" i="1" s="1"/>
  <c r="C73" i="1" s="1"/>
  <c r="C74" i="1" s="1"/>
  <c r="C62" i="1"/>
  <c r="D64" i="1" s="1"/>
  <c r="C56" i="1"/>
  <c r="C57" i="1" s="1"/>
  <c r="D40" i="1"/>
  <c r="D39" i="1"/>
  <c r="C41" i="1"/>
  <c r="C44" i="1" s="1"/>
  <c r="C40" i="1"/>
  <c r="C39" i="1"/>
  <c r="C38" i="1"/>
  <c r="D37" i="1"/>
  <c r="D35" i="1"/>
  <c r="D34" i="1"/>
  <c r="D33" i="1"/>
  <c r="C32" i="1"/>
  <c r="C35" i="1"/>
  <c r="D42" i="1" s="1"/>
  <c r="C34" i="1"/>
  <c r="D32" i="1"/>
  <c r="D31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D21" i="1"/>
  <c r="C21" i="1"/>
  <c r="D20" i="1"/>
  <c r="C20" i="1"/>
  <c r="C23" i="1" s="1"/>
  <c r="D19" i="1"/>
  <c r="C19" i="1"/>
  <c r="D22" i="1" s="1"/>
  <c r="D18" i="1"/>
  <c r="D15" i="1"/>
  <c r="D14" i="1"/>
  <c r="D13" i="1"/>
  <c r="D12" i="1"/>
  <c r="D11" i="1"/>
  <c r="D10" i="1"/>
  <c r="D9" i="1"/>
  <c r="D7" i="1"/>
  <c r="D6" i="1"/>
  <c r="C16" i="1"/>
  <c r="D16" i="1" s="1"/>
  <c r="C12" i="1"/>
  <c r="C13" i="1"/>
  <c r="C14" i="1"/>
  <c r="C7" i="1"/>
  <c r="C11" i="1"/>
  <c r="C15" i="1"/>
  <c r="C10" i="1"/>
  <c r="C6" i="1"/>
  <c r="C9" i="1" s="1"/>
  <c r="C5" i="1"/>
  <c r="C8" i="1" s="1"/>
  <c r="D5" i="1"/>
  <c r="D4" i="1"/>
  <c r="C63" i="1" l="1"/>
  <c r="C64" i="1"/>
  <c r="D65" i="1"/>
  <c r="D66" i="1"/>
  <c r="D67" i="1"/>
  <c r="C66" i="1"/>
  <c r="C67" i="1"/>
  <c r="D45" i="1"/>
  <c r="D62" i="1"/>
  <c r="C65" i="1"/>
  <c r="C22" i="1"/>
  <c r="D63" i="1"/>
  <c r="D60" i="1"/>
  <c r="D61" i="1"/>
  <c r="D56" i="1"/>
  <c r="D57" i="1"/>
  <c r="D58" i="1"/>
  <c r="D59" i="1"/>
  <c r="C58" i="1"/>
  <c r="C59" i="1"/>
  <c r="C60" i="1"/>
  <c r="C61" i="1"/>
  <c r="D46" i="1"/>
  <c r="C45" i="1"/>
  <c r="C49" i="1"/>
  <c r="D8" i="1"/>
  <c r="D41" i="1"/>
  <c r="D43" i="1"/>
  <c r="D44" i="1"/>
  <c r="C46" i="1"/>
  <c r="C42" i="1"/>
  <c r="C43" i="1"/>
  <c r="D38" i="1"/>
  <c r="D54" i="1" l="1"/>
  <c r="D53" i="1"/>
  <c r="D51" i="1"/>
  <c r="D52" i="1"/>
  <c r="D50" i="1"/>
  <c r="D49" i="1"/>
  <c r="C54" i="1"/>
  <c r="C53" i="1"/>
  <c r="C52" i="1"/>
  <c r="C51" i="1"/>
  <c r="C50" i="1"/>
</calcChain>
</file>

<file path=xl/sharedStrings.xml><?xml version="1.0" encoding="utf-8"?>
<sst xmlns="http://schemas.openxmlformats.org/spreadsheetml/2006/main" count="209" uniqueCount="149">
  <si>
    <t>Размер</t>
  </si>
  <si>
    <t xml:space="preserve">Цена за штуку </t>
  </si>
  <si>
    <t>шт.</t>
  </si>
  <si>
    <t xml:space="preserve">Доска второй сорт </t>
  </si>
  <si>
    <t>Доска второй сорт 25х100x6000 мм</t>
  </si>
  <si>
    <t>Доска второй сорт 25х150x6000 мм</t>
  </si>
  <si>
    <t>Доска второй сорт 40х150x6000 мм</t>
  </si>
  <si>
    <t>Доска второй сорт 50х100x6000 мм</t>
  </si>
  <si>
    <t>Доска второй сорт 50х150x6000 мм</t>
  </si>
  <si>
    <t xml:space="preserve">Строганная доска </t>
  </si>
  <si>
    <t xml:space="preserve">Строганная доска 25x100x6 (20х95х6) </t>
  </si>
  <si>
    <t>Строганная доска 25х120х6 (20х115х6)</t>
  </si>
  <si>
    <t>Строганная доска 25x150x6 (20x145x6)</t>
  </si>
  <si>
    <t>Строганная доска 25х200х6 (20х190х6)</t>
  </si>
  <si>
    <t>Строганная доска 40х100х6 (35х90х6)</t>
  </si>
  <si>
    <t>Строганная доска 40х150х6 (35х140х6)</t>
  </si>
  <si>
    <t>Строганная доска 40х200х6 (35х190х6)</t>
  </si>
  <si>
    <t>Строганная доска 50х100х6 (45х95х6)</t>
  </si>
  <si>
    <t>Строганная доска 50х150х6 (45х145х6)</t>
  </si>
  <si>
    <t>Строганная доска 50х200х6 (45х195х6)</t>
  </si>
  <si>
    <t>Строганная доска 50х250х6 (45х195х6)</t>
  </si>
  <si>
    <t>Строганный брус</t>
  </si>
  <si>
    <t>Брус 100х100x6000 мм</t>
  </si>
  <si>
    <t>Брус 100х150x6000 мм</t>
  </si>
  <si>
    <t>Брус 100х200x6000 мм</t>
  </si>
  <si>
    <t>Брус 150х150x6000 мм</t>
  </si>
  <si>
    <t>Брус 150х200x6000 мм</t>
  </si>
  <si>
    <t>Брус 200х200x6000 мм</t>
  </si>
  <si>
    <t>Профилированный брус</t>
  </si>
  <si>
    <t>Профилированный брус 100х100x6000 мм</t>
  </si>
  <si>
    <t>Профилированный брус 100х150x6000 мм</t>
  </si>
  <si>
    <t>Профилированный брус 100х200x6000 мм</t>
  </si>
  <si>
    <t>Профилированный брус 150х150x6000 мм</t>
  </si>
  <si>
    <t>Профилированный брус 150х200x6000 мм</t>
  </si>
  <si>
    <t>Профилированный брус 200х200x6000 мм</t>
  </si>
  <si>
    <t>Строганный брусок</t>
  </si>
  <si>
    <t>Строганный брусок 20х40x3000 мм</t>
  </si>
  <si>
    <t>Строганный брусок 25х50x3000 мм</t>
  </si>
  <si>
    <t>Строганный брусок 30х40x3000 мм</t>
  </si>
  <si>
    <t>Строганный брусок 40х40x3000 мм</t>
  </si>
  <si>
    <t>Строганный брусок 40х50x3000 мм</t>
  </si>
  <si>
    <t>Строганный брусок 50х50x3000 мм</t>
  </si>
  <si>
    <t>Строганный брусок 50х70x3000 мм</t>
  </si>
  <si>
    <t>Обрезной брусок</t>
  </si>
  <si>
    <t>Обрезной брусок 25х50x3000 мм</t>
  </si>
  <si>
    <t>Обрезной брусок 45х45x3000 мм</t>
  </si>
  <si>
    <t>Обрезной брусок 40х50x3000 мм</t>
  </si>
  <si>
    <t>Обрезной брусок 50х50x3000 мм</t>
  </si>
  <si>
    <t>Обрезной брусок 50х70x3000 мм</t>
  </si>
  <si>
    <t xml:space="preserve">Имитация бруса </t>
  </si>
  <si>
    <t xml:space="preserve">Имитация бруса 16х140x6000 мм </t>
  </si>
  <si>
    <t>м/кв</t>
  </si>
  <si>
    <t xml:space="preserve">Имитация бруса 20х140x6000 мм </t>
  </si>
  <si>
    <t xml:space="preserve">Имитация бруса 20х190x6000 мм </t>
  </si>
  <si>
    <t>Вагонка</t>
  </si>
  <si>
    <t>Вагонка 16х90х6000 мм</t>
  </si>
  <si>
    <t>Вагонка 16х110х6000 мм</t>
  </si>
  <si>
    <t>Вагонка 16х140х6000 мм</t>
  </si>
  <si>
    <t xml:space="preserve">Вагонка липа </t>
  </si>
  <si>
    <t xml:space="preserve">Евровагонка </t>
  </si>
  <si>
    <t>Евровагонка 12,5мм*96мм 2,1 м (сорт А, камерной сушки)</t>
  </si>
  <si>
    <t>Евровагонка 12,5мм*96мм 2,5 м (сорт А, камерной сушки)</t>
  </si>
  <si>
    <t>Евровагонка 12,5мм*96мм 2,7 м (сорт А, камерной сушки)</t>
  </si>
  <si>
    <t>Евровагонка 12,5мм*96мм 3 м (сорт А, камерной сушки)</t>
  </si>
  <si>
    <t>Евровагонка 12,5мм*96мм 4 м (сорт А, камерной сушки)</t>
  </si>
  <si>
    <t>Евровагонка 12,5мм*96мм 6 м (сорт А, камерной сушки)</t>
  </si>
  <si>
    <t>Евровагонка 12,5мм*96мм 2,1 м (сорт Б, камерной сушки)</t>
  </si>
  <si>
    <t>Евровагонка 12,5мм*96мм 2,5 м (сорт Б, камерной сушки)</t>
  </si>
  <si>
    <t>Евровагонка 12,5мм*96мм 2,7 м (сорт Б, камерной сушки)</t>
  </si>
  <si>
    <t>Евровагонка 12,5мм*96мм 3 м (сорт Б, камерной сушки)</t>
  </si>
  <si>
    <t>Евровагонка 12,5мм*96мм 4 м (сорт Б, камерной сушки)</t>
  </si>
  <si>
    <t>Евровагонка 12,5мм*96мм 6 м (сорт Б, камерной сушки)</t>
  </si>
  <si>
    <t>Евровагонка 12,5мм*96мм 2,1 м (сорт C, камерной сушки)</t>
  </si>
  <si>
    <t>Евровагонка 12,5мм*96мм 2,5 м (сорт C, камерной сушки)</t>
  </si>
  <si>
    <t>Евровагонка 12,5мм*96мм 2,7 м (сорт C, камерной сушки)</t>
  </si>
  <si>
    <t>Евровагонка 12,5мм*96мм 3 м (сорт C, камерной сушки)</t>
  </si>
  <si>
    <t>Евровагонка 12,5мм*96мм 4 м (сорт C, камерной сушки)</t>
  </si>
  <si>
    <t>Евровагонка 12,5мм*96мм 6 м (сорт C, камерной сушки)</t>
  </si>
  <si>
    <t xml:space="preserve">Половая доска </t>
  </si>
  <si>
    <t>Половая доска 35х115 мм</t>
  </si>
  <si>
    <t>Половая доска 45х145 мм</t>
  </si>
  <si>
    <t>Половая доска 28х110 мм</t>
  </si>
  <si>
    <t>Половая доска 28х140 мм</t>
  </si>
  <si>
    <t xml:space="preserve">Доска четверть </t>
  </si>
  <si>
    <t>Доска четверть 20х90х6000 мм</t>
  </si>
  <si>
    <t>Доска четверть 20х120х6000 мм</t>
  </si>
  <si>
    <t>Доска четверть 20х140х6000 мм</t>
  </si>
  <si>
    <t xml:space="preserve">Блок Хаус </t>
  </si>
  <si>
    <t>Блок Хаус 20х90x6000 мм</t>
  </si>
  <si>
    <t>Блок Хаус 28х140x6000 мм</t>
  </si>
  <si>
    <t>Блок Хаус 35х140x6000 мм</t>
  </si>
  <si>
    <t>Блок Хаус 35х185x6000 мм</t>
  </si>
  <si>
    <t>Блок Хаус 45х185x6000 мм</t>
  </si>
  <si>
    <t>Блок Хаус 45х230x6000 мм</t>
  </si>
  <si>
    <t>Обрезная доска Гост</t>
  </si>
  <si>
    <t>Обрезная доска 25х100х6000 мм Гост</t>
  </si>
  <si>
    <t>Обрезная доска 25х150х6000 мм Гост</t>
  </si>
  <si>
    <t>Обрезная доска 25х200х6000 мм Гост</t>
  </si>
  <si>
    <t>Обрезная доска 30х100х6000 мм Гост</t>
  </si>
  <si>
    <t>Обрезная доска 40х100х6000 мм Гост</t>
  </si>
  <si>
    <t>Обрезная доска 40х150х6000 мм Гост</t>
  </si>
  <si>
    <t>Обрезная доска 40х200х6000 мм Гост</t>
  </si>
  <si>
    <t>Обрезная доска 50х100х6000 мм Гост</t>
  </si>
  <si>
    <t>Обрезная доска 50х150х6000 мм Гост</t>
  </si>
  <si>
    <t>Обрезная доска 50х200х6000 мм Гост</t>
  </si>
  <si>
    <t>Обрезная доска ТУ</t>
  </si>
  <si>
    <t>Обрезная доска 50х250х6000 мм Гост</t>
  </si>
  <si>
    <t>Брус 100х100x6000 мм (ТУ)</t>
  </si>
  <si>
    <t>Брус 100х150x6000 мм (ТУ)</t>
  </si>
  <si>
    <t>Брус 100х200x6000 мм (ТУ)</t>
  </si>
  <si>
    <t>Брус 150х150x6000 мм (ТУ)</t>
  </si>
  <si>
    <t>Брус 150х200x6000 мм (ТУ)</t>
  </si>
  <si>
    <t>Брус 2000х2000x6000 мм (ТУ)</t>
  </si>
  <si>
    <t xml:space="preserve">цена за куб </t>
  </si>
  <si>
    <t>Обрезная доска 30х150х6000 мм Гост</t>
  </si>
  <si>
    <t>Обрезная доска 30х200х6000 мм Гост</t>
  </si>
  <si>
    <t>Обрезная доска 25х100х6000 мм Ту</t>
  </si>
  <si>
    <t>Обрезная доска 25х150х6000 мм Ту</t>
  </si>
  <si>
    <t>Обрезная доска 25х200х6000 мм Ту</t>
  </si>
  <si>
    <t>Обрезная доска 30х100х6000 мм Ту</t>
  </si>
  <si>
    <t>Обрезная доска 30х150х6000 мм Ту</t>
  </si>
  <si>
    <t>Обрезная доска 30х200х6000 мм Ту</t>
  </si>
  <si>
    <t>Обрезная доска 40х100х6000 мм Ту</t>
  </si>
  <si>
    <t>Обрезная доска 40х150х6000 мм Ту</t>
  </si>
  <si>
    <t>Обрезная доска 40х200х6000 мм Ту</t>
  </si>
  <si>
    <t>Обрезная доска 50х100х6000 мм Ту</t>
  </si>
  <si>
    <t>Обрезная доска 50х150х6000 мм Ту</t>
  </si>
  <si>
    <t>Обрезная доска 50х200х6000 мм Ту</t>
  </si>
  <si>
    <t xml:space="preserve">Брус обрезной </t>
  </si>
  <si>
    <t>Строганный брус 100х100х6000 (90х90х6)</t>
  </si>
  <si>
    <t>Строганный брус 100х200х6000 (90х190х6)</t>
  </si>
  <si>
    <t>Строганный брус 100х150х6000 (90х140х6)</t>
  </si>
  <si>
    <t>Строганный брус 200х200х6000 (190х190х6)</t>
  </si>
  <si>
    <t>Строганный брус 150х200х6000 (140х190х6)</t>
  </si>
  <si>
    <t>Строганный брус 150х150х6000 (140х140х6)</t>
  </si>
  <si>
    <t>Профилированный сухой брус 100х100x6000 мм</t>
  </si>
  <si>
    <t>Профилированный сухой брус 100х150x6000 мм</t>
  </si>
  <si>
    <t>Профилированный сухой брус 100х200x6000 мм</t>
  </si>
  <si>
    <t>Профилированный сухой брус 150х150x6000 мм</t>
  </si>
  <si>
    <t>Профилированный сухой брус 150х200x6000 мм</t>
  </si>
  <si>
    <t>Профилированный сухой брус 200х200x6000 мм</t>
  </si>
  <si>
    <t>Вагонка липа 16мм*96мм</t>
  </si>
  <si>
    <t>Половая доска 35х145 мм</t>
  </si>
  <si>
    <t>Обновлен 13.09.2021</t>
  </si>
  <si>
    <t>Строганный брусок 10х30x3000 мм</t>
  </si>
  <si>
    <t>Строганный брусок 10х40x3000 мм</t>
  </si>
  <si>
    <t>Строганный брусок 10х50x3000 мм</t>
  </si>
  <si>
    <t>Строганный брусок 20х20x3000 мм</t>
  </si>
  <si>
    <t>Строганный брусок 20х30x3000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</si>
</sst>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,##0\ &quot;₽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C6E0B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1"/>
  <sheetViews>
    <sheetView tabSelected="1" topLeftCell="A131" workbookViewId="0">
      <selection activeCell="B1" sqref="B1:D150"/>
    </sheetView>
  </sheetViews>
  <sheetFormatPr defaultRowHeight="15" x14ac:dyDescent="0.25"/>
  <cols>
    <col min="2" max="2" width="56.7109375" customWidth="1"/>
    <col min="3" max="3" width="15.42578125" customWidth="1"/>
    <col min="4" max="4" width="15.140625" customWidth="1"/>
  </cols>
  <sheetData>
    <row r="1" spans="2:4" ht="15.75" thickBot="1" x14ac:dyDescent="0.3"/>
    <row r="2" spans="2:4" ht="15.75" thickBot="1" x14ac:dyDescent="0.3">
      <c r="B2" s="1" t="s">
        <v>0</v>
      </c>
      <c r="C2" s="2" t="s">
        <v>113</v>
      </c>
      <c r="D2" s="2" t="s">
        <v>1</v>
      </c>
    </row>
    <row r="3" spans="2:4" x14ac:dyDescent="0.25">
      <c r="B3" s="21" t="s">
        <v>94</v>
      </c>
      <c r="C3" s="22"/>
      <c r="D3" s="22"/>
    </row>
    <row r="4" spans="2:4" ht="15.75" thickBot="1" x14ac:dyDescent="0.3">
      <c r="B4" s="6" t="s">
        <v>95</v>
      </c>
      <c r="C4" s="12">
        <v>19000</v>
      </c>
      <c r="D4" s="12">
        <f>C4/66</f>
        <v>287.87878787878788</v>
      </c>
    </row>
    <row r="5" spans="2:4" ht="15.75" thickBot="1" x14ac:dyDescent="0.3">
      <c r="B5" s="6" t="s">
        <v>96</v>
      </c>
      <c r="C5" s="12">
        <f>C4</f>
        <v>19000</v>
      </c>
      <c r="D5" s="12">
        <f>C4/44</f>
        <v>431.81818181818181</v>
      </c>
    </row>
    <row r="6" spans="2:4" ht="15.75" thickBot="1" x14ac:dyDescent="0.3">
      <c r="B6" s="6" t="s">
        <v>97</v>
      </c>
      <c r="C6" s="12">
        <f>C4</f>
        <v>19000</v>
      </c>
      <c r="D6" s="12">
        <f>C4/33</f>
        <v>575.75757575757575</v>
      </c>
    </row>
    <row r="7" spans="2:4" ht="15.75" thickBot="1" x14ac:dyDescent="0.3">
      <c r="B7" s="6" t="s">
        <v>98</v>
      </c>
      <c r="C7" s="12">
        <f>C4</f>
        <v>19000</v>
      </c>
      <c r="D7" s="12">
        <f>C4/55</f>
        <v>345.45454545454544</v>
      </c>
    </row>
    <row r="8" spans="2:4" ht="15.75" thickBot="1" x14ac:dyDescent="0.3">
      <c r="B8" s="6" t="s">
        <v>114</v>
      </c>
      <c r="C8" s="12">
        <f>C5</f>
        <v>19000</v>
      </c>
      <c r="D8" s="12">
        <f>C5/37</f>
        <v>513.51351351351354</v>
      </c>
    </row>
    <row r="9" spans="2:4" ht="15.75" thickBot="1" x14ac:dyDescent="0.3">
      <c r="B9" s="6" t="s">
        <v>115</v>
      </c>
      <c r="C9" s="12">
        <f>C6</f>
        <v>19000</v>
      </c>
      <c r="D9" s="12">
        <f>C4/27</f>
        <v>703.7037037037037</v>
      </c>
    </row>
    <row r="10" spans="2:4" ht="15.75" thickBot="1" x14ac:dyDescent="0.3">
      <c r="B10" s="6" t="s">
        <v>99</v>
      </c>
      <c r="C10" s="12">
        <f>C4</f>
        <v>19000</v>
      </c>
      <c r="D10" s="12">
        <f>C4/41</f>
        <v>463.41463414634148</v>
      </c>
    </row>
    <row r="11" spans="2:4" ht="15.75" thickBot="1" x14ac:dyDescent="0.3">
      <c r="B11" s="6" t="s">
        <v>100</v>
      </c>
      <c r="C11" s="12">
        <f>C4</f>
        <v>19000</v>
      </c>
      <c r="D11" s="12">
        <f>C4/27</f>
        <v>703.7037037037037</v>
      </c>
    </row>
    <row r="12" spans="2:4" ht="15.75" thickBot="1" x14ac:dyDescent="0.3">
      <c r="B12" s="6" t="s">
        <v>101</v>
      </c>
      <c r="C12" s="12">
        <f>C4</f>
        <v>19000</v>
      </c>
      <c r="D12" s="12">
        <f>C4/20</f>
        <v>950</v>
      </c>
    </row>
    <row r="13" spans="2:4" ht="15.75" thickBot="1" x14ac:dyDescent="0.3">
      <c r="B13" s="6" t="s">
        <v>102</v>
      </c>
      <c r="C13" s="12">
        <f>C4</f>
        <v>19000</v>
      </c>
      <c r="D13" s="12">
        <f>C4/33</f>
        <v>575.75757575757575</v>
      </c>
    </row>
    <row r="14" spans="2:4" ht="15.75" thickBot="1" x14ac:dyDescent="0.3">
      <c r="B14" s="6" t="s">
        <v>103</v>
      </c>
      <c r="C14" s="12">
        <f>C4</f>
        <v>19000</v>
      </c>
      <c r="D14" s="12">
        <f>C4/22</f>
        <v>863.63636363636363</v>
      </c>
    </row>
    <row r="15" spans="2:4" ht="15.75" thickBot="1" x14ac:dyDescent="0.3">
      <c r="B15" s="6" t="s">
        <v>104</v>
      </c>
      <c r="C15" s="12">
        <f>C4</f>
        <v>19000</v>
      </c>
      <c r="D15" s="12">
        <f>C4/16</f>
        <v>1187.5</v>
      </c>
    </row>
    <row r="16" spans="2:4" ht="15.75" thickBot="1" x14ac:dyDescent="0.3">
      <c r="B16" s="6" t="s">
        <v>106</v>
      </c>
      <c r="C16" s="12">
        <f>C4+1000</f>
        <v>20000</v>
      </c>
      <c r="D16" s="12">
        <f>C16/13</f>
        <v>1538.4615384615386</v>
      </c>
    </row>
    <row r="17" spans="2:4" x14ac:dyDescent="0.25">
      <c r="B17" s="21" t="s">
        <v>105</v>
      </c>
      <c r="C17" s="22"/>
      <c r="D17" s="22"/>
    </row>
    <row r="18" spans="2:4" ht="15.75" thickBot="1" x14ac:dyDescent="0.3">
      <c r="B18" s="6" t="s">
        <v>116</v>
      </c>
      <c r="C18" s="12">
        <v>18000</v>
      </c>
      <c r="D18" s="12">
        <f>C18/66</f>
        <v>272.72727272727275</v>
      </c>
    </row>
    <row r="19" spans="2:4" ht="15.75" thickBot="1" x14ac:dyDescent="0.3">
      <c r="B19" s="6" t="s">
        <v>117</v>
      </c>
      <c r="C19" s="12">
        <f>C18</f>
        <v>18000</v>
      </c>
      <c r="D19" s="12">
        <f>C18/44</f>
        <v>409.09090909090907</v>
      </c>
    </row>
    <row r="20" spans="2:4" ht="15.75" thickBot="1" x14ac:dyDescent="0.3">
      <c r="B20" s="6" t="s">
        <v>118</v>
      </c>
      <c r="C20" s="12">
        <f>C18</f>
        <v>18000</v>
      </c>
      <c r="D20" s="12">
        <f>C18/33</f>
        <v>545.4545454545455</v>
      </c>
    </row>
    <row r="21" spans="2:4" ht="15.75" thickBot="1" x14ac:dyDescent="0.3">
      <c r="B21" s="6" t="s">
        <v>119</v>
      </c>
      <c r="C21" s="12">
        <f>C18</f>
        <v>18000</v>
      </c>
      <c r="D21" s="12">
        <f>C18/55</f>
        <v>327.27272727272725</v>
      </c>
    </row>
    <row r="22" spans="2:4" ht="15.75" thickBot="1" x14ac:dyDescent="0.3">
      <c r="B22" s="6" t="s">
        <v>120</v>
      </c>
      <c r="C22" s="12">
        <f>C19</f>
        <v>18000</v>
      </c>
      <c r="D22" s="12">
        <f>C19/37</f>
        <v>486.48648648648651</v>
      </c>
    </row>
    <row r="23" spans="2:4" ht="15.75" thickBot="1" x14ac:dyDescent="0.3">
      <c r="B23" s="6" t="s">
        <v>121</v>
      </c>
      <c r="C23" s="12">
        <f>C20</f>
        <v>18000</v>
      </c>
      <c r="D23" s="12">
        <f>C18/27</f>
        <v>666.66666666666663</v>
      </c>
    </row>
    <row r="24" spans="2:4" ht="15.75" thickBot="1" x14ac:dyDescent="0.3">
      <c r="B24" s="6" t="s">
        <v>122</v>
      </c>
      <c r="C24" s="12">
        <f>C18</f>
        <v>18000</v>
      </c>
      <c r="D24" s="12">
        <f>C18/41</f>
        <v>439.02439024390242</v>
      </c>
    </row>
    <row r="25" spans="2:4" ht="15.75" thickBot="1" x14ac:dyDescent="0.3">
      <c r="B25" s="6" t="s">
        <v>123</v>
      </c>
      <c r="C25" s="12">
        <f>C18</f>
        <v>18000</v>
      </c>
      <c r="D25" s="12">
        <f>C18/27</f>
        <v>666.66666666666663</v>
      </c>
    </row>
    <row r="26" spans="2:4" ht="15.75" thickBot="1" x14ac:dyDescent="0.3">
      <c r="B26" s="6" t="s">
        <v>124</v>
      </c>
      <c r="C26" s="12">
        <f>C18</f>
        <v>18000</v>
      </c>
      <c r="D26" s="12">
        <f>C18/20</f>
        <v>900</v>
      </c>
    </row>
    <row r="27" spans="2:4" ht="15.75" thickBot="1" x14ac:dyDescent="0.3">
      <c r="B27" s="6" t="s">
        <v>125</v>
      </c>
      <c r="C27" s="12">
        <f>C18</f>
        <v>18000</v>
      </c>
      <c r="D27" s="12">
        <f>C18/33</f>
        <v>545.4545454545455</v>
      </c>
    </row>
    <row r="28" spans="2:4" ht="15.75" thickBot="1" x14ac:dyDescent="0.3">
      <c r="B28" s="6" t="s">
        <v>126</v>
      </c>
      <c r="C28" s="12">
        <f>C18</f>
        <v>18000</v>
      </c>
      <c r="D28" s="12">
        <f>C18/22</f>
        <v>818.18181818181813</v>
      </c>
    </row>
    <row r="29" spans="2:4" ht="15.75" thickBot="1" x14ac:dyDescent="0.3">
      <c r="B29" s="6" t="s">
        <v>127</v>
      </c>
      <c r="C29" s="12">
        <f>C18</f>
        <v>18000</v>
      </c>
      <c r="D29" s="12">
        <f>C18/16</f>
        <v>1125</v>
      </c>
    </row>
    <row r="30" spans="2:4" ht="15.75" thickBot="1" x14ac:dyDescent="0.3">
      <c r="B30" s="19" t="s">
        <v>3</v>
      </c>
      <c r="C30" s="20"/>
      <c r="D30" s="20"/>
    </row>
    <row r="31" spans="2:4" ht="15.75" thickBot="1" x14ac:dyDescent="0.3">
      <c r="B31" s="4" t="s">
        <v>4</v>
      </c>
      <c r="C31" s="12">
        <v>8000</v>
      </c>
      <c r="D31" s="12">
        <f>C31/66</f>
        <v>121.21212121212122</v>
      </c>
    </row>
    <row r="32" spans="2:4" ht="15.75" thickBot="1" x14ac:dyDescent="0.3">
      <c r="B32" s="6" t="s">
        <v>5</v>
      </c>
      <c r="C32" s="12">
        <f>C31</f>
        <v>8000</v>
      </c>
      <c r="D32" s="12">
        <f>C31/44</f>
        <v>181.81818181818181</v>
      </c>
    </row>
    <row r="33" spans="2:4" ht="15.75" thickBot="1" x14ac:dyDescent="0.3">
      <c r="B33" s="6" t="s">
        <v>6</v>
      </c>
      <c r="C33" s="12">
        <v>13000</v>
      </c>
      <c r="D33" s="12">
        <f>C33/27</f>
        <v>481.48148148148147</v>
      </c>
    </row>
    <row r="34" spans="2:4" ht="15.75" thickBot="1" x14ac:dyDescent="0.3">
      <c r="B34" s="6" t="s">
        <v>7</v>
      </c>
      <c r="C34" s="12">
        <f>C33</f>
        <v>13000</v>
      </c>
      <c r="D34" s="12">
        <f>C33/33</f>
        <v>393.93939393939394</v>
      </c>
    </row>
    <row r="35" spans="2:4" ht="15.75" thickBot="1" x14ac:dyDescent="0.3">
      <c r="B35" s="6" t="s">
        <v>8</v>
      </c>
      <c r="C35" s="12">
        <f>C33</f>
        <v>13000</v>
      </c>
      <c r="D35" s="12">
        <f>C33/22</f>
        <v>590.90909090909088</v>
      </c>
    </row>
    <row r="36" spans="2:4" ht="15.75" thickBot="1" x14ac:dyDescent="0.3">
      <c r="B36" s="19" t="s">
        <v>9</v>
      </c>
      <c r="C36" s="20"/>
      <c r="D36" s="20"/>
    </row>
    <row r="37" spans="2:4" ht="15.75" thickBot="1" x14ac:dyDescent="0.3">
      <c r="B37" s="4" t="s">
        <v>10</v>
      </c>
      <c r="C37" s="12">
        <v>26000</v>
      </c>
      <c r="D37" s="14">
        <f>C37/66</f>
        <v>393.93939393939394</v>
      </c>
    </row>
    <row r="38" spans="2:4" ht="15.75" thickBot="1" x14ac:dyDescent="0.3">
      <c r="B38" s="6" t="s">
        <v>11</v>
      </c>
      <c r="C38" s="12">
        <f>C37</f>
        <v>26000</v>
      </c>
      <c r="D38" s="15">
        <f>C37/55</f>
        <v>472.72727272727275</v>
      </c>
    </row>
    <row r="39" spans="2:4" ht="15.75" thickBot="1" x14ac:dyDescent="0.3">
      <c r="B39" s="6" t="s">
        <v>12</v>
      </c>
      <c r="C39" s="12">
        <f>C37</f>
        <v>26000</v>
      </c>
      <c r="D39" s="12">
        <f>C37/44</f>
        <v>590.90909090909088</v>
      </c>
    </row>
    <row r="40" spans="2:4" ht="15.75" thickBot="1" x14ac:dyDescent="0.3">
      <c r="B40" s="6" t="s">
        <v>13</v>
      </c>
      <c r="C40" s="12">
        <f>C37</f>
        <v>26000</v>
      </c>
      <c r="D40" s="12">
        <f>C37/33</f>
        <v>787.87878787878788</v>
      </c>
    </row>
    <row r="41" spans="2:4" ht="15.75" thickBot="1" x14ac:dyDescent="0.3">
      <c r="B41" s="6" t="s">
        <v>14</v>
      </c>
      <c r="C41" s="12">
        <f>C37-2000</f>
        <v>24000</v>
      </c>
      <c r="D41" s="12">
        <f>C41/41</f>
        <v>585.36585365853659</v>
      </c>
    </row>
    <row r="42" spans="2:4" ht="15.75" thickBot="1" x14ac:dyDescent="0.3">
      <c r="B42" s="6" t="s">
        <v>15</v>
      </c>
      <c r="C42" s="12">
        <f>C41</f>
        <v>24000</v>
      </c>
      <c r="D42" s="12">
        <f>C35/27</f>
        <v>481.48148148148147</v>
      </c>
    </row>
    <row r="43" spans="2:4" ht="15.75" thickBot="1" x14ac:dyDescent="0.3">
      <c r="B43" s="6" t="s">
        <v>16</v>
      </c>
      <c r="C43" s="12">
        <f>C41</f>
        <v>24000</v>
      </c>
      <c r="D43" s="12">
        <f>C41/20</f>
        <v>1200</v>
      </c>
    </row>
    <row r="44" spans="2:4" ht="15.75" thickBot="1" x14ac:dyDescent="0.3">
      <c r="B44" s="6" t="s">
        <v>17</v>
      </c>
      <c r="C44" s="12">
        <f>C41</f>
        <v>24000</v>
      </c>
      <c r="D44" s="12">
        <f>C41/33</f>
        <v>727.27272727272725</v>
      </c>
    </row>
    <row r="45" spans="2:4" ht="15.75" thickBot="1" x14ac:dyDescent="0.3">
      <c r="B45" s="6" t="s">
        <v>18</v>
      </c>
      <c r="C45" s="12">
        <f>C41</f>
        <v>24000</v>
      </c>
      <c r="D45" s="12">
        <f>C41/22</f>
        <v>1090.909090909091</v>
      </c>
    </row>
    <row r="46" spans="2:4" ht="15.75" thickBot="1" x14ac:dyDescent="0.3">
      <c r="B46" s="6" t="s">
        <v>19</v>
      </c>
      <c r="C46" s="16">
        <f>C41</f>
        <v>24000</v>
      </c>
      <c r="D46" s="13">
        <f>C41/16</f>
        <v>1500</v>
      </c>
    </row>
    <row r="47" spans="2:4" ht="15.75" thickBot="1" x14ac:dyDescent="0.3">
      <c r="B47" s="6" t="s">
        <v>20</v>
      </c>
      <c r="C47" s="16">
        <v>32000</v>
      </c>
      <c r="D47" s="13">
        <v>2300</v>
      </c>
    </row>
    <row r="48" spans="2:4" ht="15.75" thickBot="1" x14ac:dyDescent="0.3">
      <c r="B48" s="19" t="s">
        <v>21</v>
      </c>
      <c r="C48" s="20"/>
      <c r="D48" s="20"/>
    </row>
    <row r="49" spans="2:4" ht="15.75" thickBot="1" x14ac:dyDescent="0.3">
      <c r="B49" s="4" t="s">
        <v>134</v>
      </c>
      <c r="C49" s="17">
        <f>C41</f>
        <v>24000</v>
      </c>
      <c r="D49" s="18">
        <f>C49/7</f>
        <v>3428.5714285714284</v>
      </c>
    </row>
    <row r="50" spans="2:4" ht="15.75" thickBot="1" x14ac:dyDescent="0.3">
      <c r="B50" s="6" t="s">
        <v>133</v>
      </c>
      <c r="C50" s="16">
        <f>C49</f>
        <v>24000</v>
      </c>
      <c r="D50" s="13">
        <f>C49/5</f>
        <v>4800</v>
      </c>
    </row>
    <row r="51" spans="2:4" ht="15.75" thickBot="1" x14ac:dyDescent="0.3">
      <c r="B51" s="6" t="s">
        <v>132</v>
      </c>
      <c r="C51" s="16">
        <f>C49</f>
        <v>24000</v>
      </c>
      <c r="D51" s="13">
        <f>C49/4</f>
        <v>6000</v>
      </c>
    </row>
    <row r="52" spans="2:4" ht="15.75" thickBot="1" x14ac:dyDescent="0.3">
      <c r="B52" s="6" t="s">
        <v>131</v>
      </c>
      <c r="C52" s="16">
        <f>C49</f>
        <v>24000</v>
      </c>
      <c r="D52" s="13">
        <f>C49/11</f>
        <v>2181.818181818182</v>
      </c>
    </row>
    <row r="53" spans="2:4" ht="15.75" thickBot="1" x14ac:dyDescent="0.3">
      <c r="B53" s="6" t="s">
        <v>130</v>
      </c>
      <c r="C53" s="16">
        <f>C49</f>
        <v>24000</v>
      </c>
      <c r="D53" s="13">
        <f>C49/8</f>
        <v>3000</v>
      </c>
    </row>
    <row r="54" spans="2:4" ht="15.75" thickBot="1" x14ac:dyDescent="0.3">
      <c r="B54" s="6" t="s">
        <v>129</v>
      </c>
      <c r="C54" s="16">
        <f>C49</f>
        <v>24000</v>
      </c>
      <c r="D54" s="13">
        <f>C49/16</f>
        <v>1500</v>
      </c>
    </row>
    <row r="55" spans="2:4" ht="15.75" thickBot="1" x14ac:dyDescent="0.3">
      <c r="B55" s="19" t="s">
        <v>128</v>
      </c>
      <c r="C55" s="20"/>
      <c r="D55" s="20"/>
    </row>
    <row r="56" spans="2:4" ht="15.75" thickBot="1" x14ac:dyDescent="0.3">
      <c r="B56" s="4" t="s">
        <v>22</v>
      </c>
      <c r="C56" s="17">
        <f>C4</f>
        <v>19000</v>
      </c>
      <c r="D56" s="17">
        <f>C56/16</f>
        <v>1187.5</v>
      </c>
    </row>
    <row r="57" spans="2:4" ht="15.75" thickBot="1" x14ac:dyDescent="0.3">
      <c r="B57" s="6" t="s">
        <v>23</v>
      </c>
      <c r="C57" s="16">
        <f>C56</f>
        <v>19000</v>
      </c>
      <c r="D57" s="16">
        <f>C56/11</f>
        <v>1727.2727272727273</v>
      </c>
    </row>
    <row r="58" spans="2:4" ht="15.75" thickBot="1" x14ac:dyDescent="0.3">
      <c r="B58" s="6" t="s">
        <v>24</v>
      </c>
      <c r="C58" s="16">
        <f>C56</f>
        <v>19000</v>
      </c>
      <c r="D58" s="16">
        <f>C56/8</f>
        <v>2375</v>
      </c>
    </row>
    <row r="59" spans="2:4" ht="15.75" thickBot="1" x14ac:dyDescent="0.3">
      <c r="B59" s="6" t="s">
        <v>25</v>
      </c>
      <c r="C59" s="16">
        <f>C56</f>
        <v>19000</v>
      </c>
      <c r="D59" s="16">
        <f>C56/7</f>
        <v>2714.2857142857142</v>
      </c>
    </row>
    <row r="60" spans="2:4" ht="15.75" thickBot="1" x14ac:dyDescent="0.3">
      <c r="B60" s="6" t="s">
        <v>26</v>
      </c>
      <c r="C60" s="16">
        <f>C56</f>
        <v>19000</v>
      </c>
      <c r="D60" s="16">
        <f>C56/5</f>
        <v>3800</v>
      </c>
    </row>
    <row r="61" spans="2:4" ht="15.75" thickBot="1" x14ac:dyDescent="0.3">
      <c r="B61" s="6" t="s">
        <v>27</v>
      </c>
      <c r="C61" s="16">
        <f>C56</f>
        <v>19000</v>
      </c>
      <c r="D61" s="16">
        <f>C56/4</f>
        <v>4750</v>
      </c>
    </row>
    <row r="62" spans="2:4" ht="15.75" thickBot="1" x14ac:dyDescent="0.3">
      <c r="B62" s="6" t="s">
        <v>107</v>
      </c>
      <c r="C62" s="16">
        <f>C18</f>
        <v>18000</v>
      </c>
      <c r="D62" s="17">
        <f>C62/16</f>
        <v>1125</v>
      </c>
    </row>
    <row r="63" spans="2:4" ht="15.75" thickBot="1" x14ac:dyDescent="0.3">
      <c r="B63" s="6" t="s">
        <v>108</v>
      </c>
      <c r="C63" s="16">
        <f>C62</f>
        <v>18000</v>
      </c>
      <c r="D63" s="16">
        <f>C62/11</f>
        <v>1636.3636363636363</v>
      </c>
    </row>
    <row r="64" spans="2:4" ht="15.75" thickBot="1" x14ac:dyDescent="0.3">
      <c r="B64" s="6" t="s">
        <v>109</v>
      </c>
      <c r="C64" s="16">
        <f>C62</f>
        <v>18000</v>
      </c>
      <c r="D64" s="16">
        <f>C62/8</f>
        <v>2250</v>
      </c>
    </row>
    <row r="65" spans="2:4" ht="15.75" thickBot="1" x14ac:dyDescent="0.3">
      <c r="B65" s="6" t="s">
        <v>110</v>
      </c>
      <c r="C65" s="16">
        <f>C62</f>
        <v>18000</v>
      </c>
      <c r="D65" s="16">
        <f>C62/7</f>
        <v>2571.4285714285716</v>
      </c>
    </row>
    <row r="66" spans="2:4" ht="15.75" thickBot="1" x14ac:dyDescent="0.3">
      <c r="B66" s="6" t="s">
        <v>111</v>
      </c>
      <c r="C66" s="16">
        <f>C62</f>
        <v>18000</v>
      </c>
      <c r="D66" s="16">
        <f>C62/5</f>
        <v>3600</v>
      </c>
    </row>
    <row r="67" spans="2:4" ht="15.75" thickBot="1" x14ac:dyDescent="0.3">
      <c r="B67" s="6" t="s">
        <v>112</v>
      </c>
      <c r="C67" s="16">
        <f>C62</f>
        <v>18000</v>
      </c>
      <c r="D67" s="16">
        <f>C62/4</f>
        <v>4500</v>
      </c>
    </row>
    <row r="68" spans="2:4" ht="15.75" thickBot="1" x14ac:dyDescent="0.3">
      <c r="B68" s="19" t="s">
        <v>28</v>
      </c>
      <c r="C68" s="20"/>
      <c r="D68" s="20"/>
    </row>
    <row r="69" spans="2:4" ht="15.75" thickBot="1" x14ac:dyDescent="0.3">
      <c r="B69" s="4" t="s">
        <v>29</v>
      </c>
      <c r="C69" s="17">
        <v>24000</v>
      </c>
      <c r="D69" s="17">
        <f>C69/16</f>
        <v>1500</v>
      </c>
    </row>
    <row r="70" spans="2:4" ht="15.75" thickBot="1" x14ac:dyDescent="0.3">
      <c r="B70" s="6" t="s">
        <v>30</v>
      </c>
      <c r="C70" s="16">
        <f>C69</f>
        <v>24000</v>
      </c>
      <c r="D70" s="16">
        <f>C69/11</f>
        <v>2181.818181818182</v>
      </c>
    </row>
    <row r="71" spans="2:4" ht="15.75" thickBot="1" x14ac:dyDescent="0.3">
      <c r="B71" s="6" t="s">
        <v>31</v>
      </c>
      <c r="C71" s="16">
        <f>C70</f>
        <v>24000</v>
      </c>
      <c r="D71" s="16">
        <f>C69/8</f>
        <v>3000</v>
      </c>
    </row>
    <row r="72" spans="2:4" ht="15.75" thickBot="1" x14ac:dyDescent="0.3">
      <c r="B72" s="6" t="s">
        <v>32</v>
      </c>
      <c r="C72" s="16">
        <f>C71</f>
        <v>24000</v>
      </c>
      <c r="D72" s="16">
        <f>C69/7</f>
        <v>3428.5714285714284</v>
      </c>
    </row>
    <row r="73" spans="2:4" ht="15.75" thickBot="1" x14ac:dyDescent="0.3">
      <c r="B73" s="6" t="s">
        <v>33</v>
      </c>
      <c r="C73" s="16">
        <f>C72</f>
        <v>24000</v>
      </c>
      <c r="D73" s="16">
        <f>C69/5</f>
        <v>4800</v>
      </c>
    </row>
    <row r="74" spans="2:4" ht="15.75" thickBot="1" x14ac:dyDescent="0.3">
      <c r="B74" s="6" t="s">
        <v>34</v>
      </c>
      <c r="C74" s="16">
        <f>C73</f>
        <v>24000</v>
      </c>
      <c r="D74" s="16">
        <f>C69/4</f>
        <v>6000</v>
      </c>
    </row>
    <row r="75" spans="2:4" ht="15.75" thickBot="1" x14ac:dyDescent="0.3">
      <c r="B75" s="6" t="s">
        <v>135</v>
      </c>
      <c r="C75" s="16">
        <v>26000</v>
      </c>
      <c r="D75" s="17">
        <f>C75/16</f>
        <v>1625</v>
      </c>
    </row>
    <row r="76" spans="2:4" ht="15.75" thickBot="1" x14ac:dyDescent="0.3">
      <c r="B76" s="6" t="s">
        <v>136</v>
      </c>
      <c r="C76" s="16">
        <f>C75</f>
        <v>26000</v>
      </c>
      <c r="D76" s="16">
        <f>C75/11</f>
        <v>2363.6363636363635</v>
      </c>
    </row>
    <row r="77" spans="2:4" ht="15.75" thickBot="1" x14ac:dyDescent="0.3">
      <c r="B77" s="6" t="s">
        <v>137</v>
      </c>
      <c r="C77" s="16">
        <f>C75</f>
        <v>26000</v>
      </c>
      <c r="D77" s="16">
        <f>C75/8</f>
        <v>3250</v>
      </c>
    </row>
    <row r="78" spans="2:4" ht="15.75" thickBot="1" x14ac:dyDescent="0.3">
      <c r="B78" s="6" t="s">
        <v>138</v>
      </c>
      <c r="C78" s="16">
        <f>C75</f>
        <v>26000</v>
      </c>
      <c r="D78" s="16">
        <f>C75/7</f>
        <v>3714.2857142857142</v>
      </c>
    </row>
    <row r="79" spans="2:4" ht="15.75" thickBot="1" x14ac:dyDescent="0.3">
      <c r="B79" s="6" t="s">
        <v>139</v>
      </c>
      <c r="C79" s="16">
        <f>C75</f>
        <v>26000</v>
      </c>
      <c r="D79" s="16">
        <f>C75/5</f>
        <v>5200</v>
      </c>
    </row>
    <row r="80" spans="2:4" ht="15.75" thickBot="1" x14ac:dyDescent="0.3">
      <c r="B80" s="6" t="s">
        <v>140</v>
      </c>
      <c r="C80" s="16">
        <f>C75</f>
        <v>26000</v>
      </c>
      <c r="D80" s="16">
        <f>C75/4</f>
        <v>6500</v>
      </c>
    </row>
    <row r="81" spans="2:4" ht="15.75" thickBot="1" x14ac:dyDescent="0.3">
      <c r="B81" s="19" t="s">
        <v>35</v>
      </c>
      <c r="C81" s="20"/>
      <c r="D81" s="20"/>
    </row>
    <row r="82" spans="2:4" ht="15.75" thickBot="1" x14ac:dyDescent="0.3">
      <c r="B82" s="4" t="s">
        <v>144</v>
      </c>
      <c r="C82" s="5" t="s">
        <v>2</v>
      </c>
      <c r="D82" s="5">
        <v>75</v>
      </c>
    </row>
    <row r="83" spans="2:4" ht="15.75" thickBot="1" x14ac:dyDescent="0.3">
      <c r="B83" s="4" t="s">
        <v>145</v>
      </c>
      <c r="C83" s="5" t="s">
        <v>2</v>
      </c>
      <c r="D83" s="7">
        <v>80</v>
      </c>
    </row>
    <row r="84" spans="2:4" ht="15.75" thickBot="1" x14ac:dyDescent="0.3">
      <c r="B84" s="4" t="s">
        <v>146</v>
      </c>
      <c r="C84" s="5" t="s">
        <v>2</v>
      </c>
      <c r="D84" s="7">
        <v>85</v>
      </c>
    </row>
    <row r="85" spans="2:4" ht="15.75" thickBot="1" x14ac:dyDescent="0.3">
      <c r="B85" s="4" t="s">
        <v>147</v>
      </c>
      <c r="C85" s="5" t="s">
        <v>2</v>
      </c>
      <c r="D85" s="7">
        <v>70</v>
      </c>
    </row>
    <row r="86" spans="2:4" ht="15.75" thickBot="1" x14ac:dyDescent="0.3">
      <c r="B86" s="4" t="s">
        <v>148</v>
      </c>
      <c r="C86" s="5" t="s">
        <v>2</v>
      </c>
      <c r="D86" s="7">
        <v>70</v>
      </c>
    </row>
    <row r="87" spans="2:4" ht="15.75" thickBot="1" x14ac:dyDescent="0.3">
      <c r="B87" s="4" t="s">
        <v>36</v>
      </c>
      <c r="C87" s="5" t="s">
        <v>2</v>
      </c>
      <c r="D87" s="7">
        <v>85</v>
      </c>
    </row>
    <row r="88" spans="2:4" ht="15.75" thickBot="1" x14ac:dyDescent="0.3">
      <c r="B88" s="6" t="s">
        <v>37</v>
      </c>
      <c r="C88" s="7" t="s">
        <v>2</v>
      </c>
      <c r="D88" s="7">
        <v>95</v>
      </c>
    </row>
    <row r="89" spans="2:4" ht="15.75" thickBot="1" x14ac:dyDescent="0.3">
      <c r="B89" s="6" t="s">
        <v>38</v>
      </c>
      <c r="C89" s="7" t="s">
        <v>2</v>
      </c>
      <c r="D89" s="7">
        <v>120</v>
      </c>
    </row>
    <row r="90" spans="2:4" ht="15.75" thickBot="1" x14ac:dyDescent="0.3">
      <c r="B90" s="6" t="s">
        <v>39</v>
      </c>
      <c r="C90" s="7" t="s">
        <v>2</v>
      </c>
      <c r="D90" s="7">
        <v>160</v>
      </c>
    </row>
    <row r="91" spans="2:4" ht="15.75" thickBot="1" x14ac:dyDescent="0.3">
      <c r="B91" s="6" t="s">
        <v>40</v>
      </c>
      <c r="C91" s="7" t="s">
        <v>2</v>
      </c>
      <c r="D91" s="7">
        <v>200</v>
      </c>
    </row>
    <row r="92" spans="2:4" ht="15.75" thickBot="1" x14ac:dyDescent="0.3">
      <c r="B92" s="6" t="s">
        <v>41</v>
      </c>
      <c r="C92" s="7" t="s">
        <v>2</v>
      </c>
      <c r="D92" s="7">
        <v>240</v>
      </c>
    </row>
    <row r="93" spans="2:4" ht="15.75" thickBot="1" x14ac:dyDescent="0.3">
      <c r="B93" s="6" t="s">
        <v>42</v>
      </c>
      <c r="C93" s="7" t="s">
        <v>2</v>
      </c>
      <c r="D93" s="7">
        <v>340</v>
      </c>
    </row>
    <row r="94" spans="2:4" ht="15.75" thickBot="1" x14ac:dyDescent="0.3">
      <c r="B94" s="19" t="s">
        <v>43</v>
      </c>
      <c r="C94" s="20"/>
      <c r="D94" s="20"/>
    </row>
    <row r="95" spans="2:4" ht="15.75" thickBot="1" x14ac:dyDescent="0.3">
      <c r="B95" s="4" t="s">
        <v>44</v>
      </c>
      <c r="C95" s="5" t="s">
        <v>2</v>
      </c>
      <c r="D95" s="5">
        <v>60</v>
      </c>
    </row>
    <row r="96" spans="2:4" ht="15.75" thickBot="1" x14ac:dyDescent="0.3">
      <c r="B96" s="6" t="s">
        <v>45</v>
      </c>
      <c r="C96" s="7" t="s">
        <v>2</v>
      </c>
      <c r="D96" s="7">
        <v>120</v>
      </c>
    </row>
    <row r="97" spans="2:4" ht="15.75" thickBot="1" x14ac:dyDescent="0.3">
      <c r="B97" s="6" t="s">
        <v>46</v>
      </c>
      <c r="C97" s="7" t="s">
        <v>2</v>
      </c>
      <c r="D97" s="7">
        <v>140</v>
      </c>
    </row>
    <row r="98" spans="2:4" ht="15.75" thickBot="1" x14ac:dyDescent="0.3">
      <c r="B98" s="6" t="s">
        <v>47</v>
      </c>
      <c r="C98" s="7" t="s">
        <v>2</v>
      </c>
      <c r="D98" s="7">
        <v>150</v>
      </c>
    </row>
    <row r="99" spans="2:4" ht="15.75" thickBot="1" x14ac:dyDescent="0.3">
      <c r="B99" s="6" t="s">
        <v>48</v>
      </c>
      <c r="C99" s="7" t="s">
        <v>2</v>
      </c>
      <c r="D99" s="7">
        <v>360</v>
      </c>
    </row>
    <row r="100" spans="2:4" ht="15.75" thickBot="1" x14ac:dyDescent="0.3">
      <c r="B100" s="19" t="s">
        <v>49</v>
      </c>
      <c r="C100" s="20"/>
      <c r="D100" s="20"/>
    </row>
    <row r="101" spans="2:4" ht="15.75" thickBot="1" x14ac:dyDescent="0.3">
      <c r="B101" s="4" t="s">
        <v>50</v>
      </c>
      <c r="C101" s="5" t="s">
        <v>51</v>
      </c>
      <c r="D101" s="5">
        <v>320</v>
      </c>
    </row>
    <row r="102" spans="2:4" ht="15.75" thickBot="1" x14ac:dyDescent="0.3">
      <c r="B102" s="6" t="s">
        <v>52</v>
      </c>
      <c r="C102" s="7" t="s">
        <v>51</v>
      </c>
      <c r="D102" s="7">
        <v>360</v>
      </c>
    </row>
    <row r="103" spans="2:4" ht="15.75" thickBot="1" x14ac:dyDescent="0.3">
      <c r="B103" s="6" t="s">
        <v>53</v>
      </c>
      <c r="C103" s="7" t="s">
        <v>51</v>
      </c>
      <c r="D103" s="7">
        <v>380</v>
      </c>
    </row>
    <row r="104" spans="2:4" ht="15.75" thickBot="1" x14ac:dyDescent="0.3">
      <c r="B104" s="19" t="s">
        <v>54</v>
      </c>
      <c r="C104" s="20"/>
      <c r="D104" s="20"/>
    </row>
    <row r="105" spans="2:4" ht="15.75" thickBot="1" x14ac:dyDescent="0.3">
      <c r="B105" s="4" t="s">
        <v>55</v>
      </c>
      <c r="C105" s="5" t="s">
        <v>51</v>
      </c>
      <c r="D105" s="7">
        <v>600</v>
      </c>
    </row>
    <row r="106" spans="2:4" ht="15.75" thickBot="1" x14ac:dyDescent="0.3">
      <c r="B106" s="6" t="s">
        <v>56</v>
      </c>
      <c r="C106" s="7" t="s">
        <v>51</v>
      </c>
      <c r="D106" s="7">
        <v>600</v>
      </c>
    </row>
    <row r="107" spans="2:4" ht="15.75" thickBot="1" x14ac:dyDescent="0.3">
      <c r="B107" s="6" t="s">
        <v>57</v>
      </c>
      <c r="C107" s="7" t="s">
        <v>51</v>
      </c>
      <c r="D107" s="7">
        <v>600</v>
      </c>
    </row>
    <row r="108" spans="2:4" ht="15.75" thickBot="1" x14ac:dyDescent="0.3">
      <c r="B108" s="8" t="s">
        <v>58</v>
      </c>
      <c r="C108" s="3"/>
      <c r="D108" s="3"/>
    </row>
    <row r="109" spans="2:4" ht="15.75" thickBot="1" x14ac:dyDescent="0.3">
      <c r="B109" s="4" t="s">
        <v>141</v>
      </c>
      <c r="C109" s="5" t="s">
        <v>51</v>
      </c>
      <c r="D109" s="5">
        <v>1010</v>
      </c>
    </row>
    <row r="110" spans="2:4" ht="15.75" thickBot="1" x14ac:dyDescent="0.3">
      <c r="B110" s="6" t="s">
        <v>141</v>
      </c>
      <c r="C110" s="7" t="s">
        <v>51</v>
      </c>
      <c r="D110" s="5">
        <v>1010</v>
      </c>
    </row>
    <row r="111" spans="2:4" ht="15.75" thickBot="1" x14ac:dyDescent="0.3">
      <c r="B111" s="6" t="s">
        <v>141</v>
      </c>
      <c r="C111" s="7" t="s">
        <v>51</v>
      </c>
      <c r="D111" s="5">
        <v>1010</v>
      </c>
    </row>
    <row r="112" spans="2:4" ht="15.75" thickBot="1" x14ac:dyDescent="0.3">
      <c r="B112" s="6" t="s">
        <v>141</v>
      </c>
      <c r="C112" s="7" t="s">
        <v>51</v>
      </c>
      <c r="D112" s="5">
        <v>1010</v>
      </c>
    </row>
    <row r="113" spans="2:4" ht="15.75" thickBot="1" x14ac:dyDescent="0.3">
      <c r="B113" s="8" t="s">
        <v>59</v>
      </c>
      <c r="C113" s="3"/>
      <c r="D113" s="3"/>
    </row>
    <row r="114" spans="2:4" ht="15.75" thickBot="1" x14ac:dyDescent="0.3">
      <c r="B114" s="4" t="s">
        <v>60</v>
      </c>
      <c r="C114" s="5" t="s">
        <v>51</v>
      </c>
      <c r="D114" s="5">
        <v>550</v>
      </c>
    </row>
    <row r="115" spans="2:4" ht="15.75" thickBot="1" x14ac:dyDescent="0.3">
      <c r="B115" s="6" t="s">
        <v>61</v>
      </c>
      <c r="C115" s="7" t="s">
        <v>51</v>
      </c>
      <c r="D115" s="7">
        <v>550</v>
      </c>
    </row>
    <row r="116" spans="2:4" ht="15.75" thickBot="1" x14ac:dyDescent="0.3">
      <c r="B116" s="6" t="s">
        <v>62</v>
      </c>
      <c r="C116" s="7" t="s">
        <v>51</v>
      </c>
      <c r="D116" s="7">
        <v>550</v>
      </c>
    </row>
    <row r="117" spans="2:4" ht="15.75" thickBot="1" x14ac:dyDescent="0.3">
      <c r="B117" s="6" t="s">
        <v>63</v>
      </c>
      <c r="C117" s="7" t="s">
        <v>51</v>
      </c>
      <c r="D117" s="7">
        <v>550</v>
      </c>
    </row>
    <row r="118" spans="2:4" ht="15.75" thickBot="1" x14ac:dyDescent="0.3">
      <c r="B118" s="6" t="s">
        <v>64</v>
      </c>
      <c r="C118" s="7" t="s">
        <v>51</v>
      </c>
      <c r="D118" s="7">
        <v>550</v>
      </c>
    </row>
    <row r="119" spans="2:4" ht="15.75" thickBot="1" x14ac:dyDescent="0.3">
      <c r="B119" s="6" t="s">
        <v>65</v>
      </c>
      <c r="C119" s="7" t="s">
        <v>51</v>
      </c>
      <c r="D119" s="7">
        <v>550</v>
      </c>
    </row>
    <row r="120" spans="2:4" ht="15.75" thickBot="1" x14ac:dyDescent="0.3">
      <c r="B120" s="6" t="s">
        <v>66</v>
      </c>
      <c r="C120" s="7" t="s">
        <v>51</v>
      </c>
      <c r="D120" s="7">
        <v>500</v>
      </c>
    </row>
    <row r="121" spans="2:4" ht="15.75" thickBot="1" x14ac:dyDescent="0.3">
      <c r="B121" s="6" t="s">
        <v>67</v>
      </c>
      <c r="C121" s="7" t="s">
        <v>51</v>
      </c>
      <c r="D121" s="7">
        <v>500</v>
      </c>
    </row>
    <row r="122" spans="2:4" ht="15.75" thickBot="1" x14ac:dyDescent="0.3">
      <c r="B122" s="6" t="s">
        <v>68</v>
      </c>
      <c r="C122" s="7" t="s">
        <v>51</v>
      </c>
      <c r="D122" s="7">
        <v>500</v>
      </c>
    </row>
    <row r="123" spans="2:4" ht="15.75" thickBot="1" x14ac:dyDescent="0.3">
      <c r="B123" s="6" t="s">
        <v>69</v>
      </c>
      <c r="C123" s="7" t="s">
        <v>51</v>
      </c>
      <c r="D123" s="7">
        <v>500</v>
      </c>
    </row>
    <row r="124" spans="2:4" ht="15.75" thickBot="1" x14ac:dyDescent="0.3">
      <c r="B124" s="6" t="s">
        <v>70</v>
      </c>
      <c r="C124" s="7" t="s">
        <v>51</v>
      </c>
      <c r="D124" s="7">
        <v>500</v>
      </c>
    </row>
    <row r="125" spans="2:4" ht="15.75" thickBot="1" x14ac:dyDescent="0.3">
      <c r="B125" s="6" t="s">
        <v>71</v>
      </c>
      <c r="C125" s="7" t="s">
        <v>51</v>
      </c>
      <c r="D125" s="7">
        <v>500</v>
      </c>
    </row>
    <row r="126" spans="2:4" ht="15.75" thickBot="1" x14ac:dyDescent="0.3">
      <c r="B126" s="6" t="s">
        <v>72</v>
      </c>
      <c r="C126" s="7" t="s">
        <v>51</v>
      </c>
      <c r="D126" s="7">
        <v>450</v>
      </c>
    </row>
    <row r="127" spans="2:4" ht="15.75" thickBot="1" x14ac:dyDescent="0.3">
      <c r="B127" s="6" t="s">
        <v>73</v>
      </c>
      <c r="C127" s="7" t="s">
        <v>51</v>
      </c>
      <c r="D127" s="7">
        <v>450</v>
      </c>
    </row>
    <row r="128" spans="2:4" ht="15.75" thickBot="1" x14ac:dyDescent="0.3">
      <c r="B128" s="6" t="s">
        <v>74</v>
      </c>
      <c r="C128" s="7" t="s">
        <v>51</v>
      </c>
      <c r="D128" s="7">
        <v>450</v>
      </c>
    </row>
    <row r="129" spans="2:4" ht="15.75" thickBot="1" x14ac:dyDescent="0.3">
      <c r="B129" s="6" t="s">
        <v>75</v>
      </c>
      <c r="C129" s="7" t="s">
        <v>51</v>
      </c>
      <c r="D129" s="7">
        <v>450</v>
      </c>
    </row>
    <row r="130" spans="2:4" ht="15.75" thickBot="1" x14ac:dyDescent="0.3">
      <c r="B130" s="6" t="s">
        <v>76</v>
      </c>
      <c r="C130" s="7" t="s">
        <v>51</v>
      </c>
      <c r="D130" s="7">
        <v>450</v>
      </c>
    </row>
    <row r="131" spans="2:4" ht="15.75" thickBot="1" x14ac:dyDescent="0.3">
      <c r="B131" s="6" t="s">
        <v>77</v>
      </c>
      <c r="C131" s="7" t="s">
        <v>51</v>
      </c>
      <c r="D131" s="7">
        <v>450</v>
      </c>
    </row>
    <row r="132" spans="2:4" ht="15.75" thickBot="1" x14ac:dyDescent="0.3">
      <c r="B132" s="8" t="s">
        <v>78</v>
      </c>
      <c r="C132" s="3"/>
      <c r="D132" s="3"/>
    </row>
    <row r="133" spans="2:4" ht="15.75" thickBot="1" x14ac:dyDescent="0.3">
      <c r="B133" s="4" t="s">
        <v>79</v>
      </c>
      <c r="C133" s="5" t="s">
        <v>51</v>
      </c>
      <c r="D133" s="5">
        <v>1340</v>
      </c>
    </row>
    <row r="134" spans="2:4" ht="15.75" thickBot="1" x14ac:dyDescent="0.3">
      <c r="B134" s="6" t="s">
        <v>142</v>
      </c>
      <c r="C134" s="7" t="s">
        <v>51</v>
      </c>
      <c r="D134" s="7">
        <v>1340</v>
      </c>
    </row>
    <row r="135" spans="2:4" ht="15.75" thickBot="1" x14ac:dyDescent="0.3">
      <c r="B135" s="6" t="s">
        <v>80</v>
      </c>
      <c r="C135" s="7" t="s">
        <v>51</v>
      </c>
      <c r="D135" s="7">
        <v>1550</v>
      </c>
    </row>
    <row r="136" spans="2:4" ht="15.75" thickBot="1" x14ac:dyDescent="0.3">
      <c r="B136" s="6" t="s">
        <v>81</v>
      </c>
      <c r="C136" s="7" t="s">
        <v>51</v>
      </c>
      <c r="D136" s="7">
        <v>1250</v>
      </c>
    </row>
    <row r="137" spans="2:4" ht="15.75" thickBot="1" x14ac:dyDescent="0.3">
      <c r="B137" s="6" t="s">
        <v>82</v>
      </c>
      <c r="C137" s="7" t="s">
        <v>51</v>
      </c>
      <c r="D137" s="7">
        <v>1250</v>
      </c>
    </row>
    <row r="138" spans="2:4" ht="15.75" thickBot="1" x14ac:dyDescent="0.3">
      <c r="B138" s="8" t="s">
        <v>83</v>
      </c>
      <c r="C138" s="3"/>
      <c r="D138" s="3"/>
    </row>
    <row r="139" spans="2:4" ht="15.75" thickBot="1" x14ac:dyDescent="0.3">
      <c r="B139" s="4" t="s">
        <v>84</v>
      </c>
      <c r="C139" s="5" t="s">
        <v>51</v>
      </c>
      <c r="D139" s="5">
        <v>650</v>
      </c>
    </row>
    <row r="140" spans="2:4" ht="15.75" thickBot="1" x14ac:dyDescent="0.3">
      <c r="B140" s="6" t="s">
        <v>85</v>
      </c>
      <c r="C140" s="7" t="s">
        <v>51</v>
      </c>
      <c r="D140" s="7">
        <v>650</v>
      </c>
    </row>
    <row r="141" spans="2:4" ht="15.75" thickBot="1" x14ac:dyDescent="0.3">
      <c r="B141" s="6" t="s">
        <v>86</v>
      </c>
      <c r="C141" s="7" t="s">
        <v>51</v>
      </c>
      <c r="D141" s="7">
        <v>650</v>
      </c>
    </row>
    <row r="142" spans="2:4" ht="15.75" thickBot="1" x14ac:dyDescent="0.3">
      <c r="B142" s="8" t="s">
        <v>87</v>
      </c>
      <c r="C142" s="3"/>
      <c r="D142" s="3"/>
    </row>
    <row r="143" spans="2:4" ht="15.75" thickBot="1" x14ac:dyDescent="0.3">
      <c r="B143" s="4" t="s">
        <v>88</v>
      </c>
      <c r="C143" s="5" t="s">
        <v>51</v>
      </c>
      <c r="D143" s="5">
        <v>1100</v>
      </c>
    </row>
    <row r="144" spans="2:4" ht="15.75" thickBot="1" x14ac:dyDescent="0.3">
      <c r="B144" s="6" t="s">
        <v>89</v>
      </c>
      <c r="C144" s="7" t="s">
        <v>51</v>
      </c>
      <c r="D144" s="7">
        <v>1250</v>
      </c>
    </row>
    <row r="145" spans="2:4" ht="15.75" thickBot="1" x14ac:dyDescent="0.3">
      <c r="B145" s="6" t="s">
        <v>90</v>
      </c>
      <c r="C145" s="7" t="s">
        <v>51</v>
      </c>
      <c r="D145" s="7">
        <v>1340</v>
      </c>
    </row>
    <row r="146" spans="2:4" ht="15.75" thickBot="1" x14ac:dyDescent="0.3">
      <c r="B146" s="6" t="s">
        <v>91</v>
      </c>
      <c r="C146" s="7" t="s">
        <v>51</v>
      </c>
      <c r="D146" s="7">
        <v>1340</v>
      </c>
    </row>
    <row r="147" spans="2:4" ht="15.75" thickBot="1" x14ac:dyDescent="0.3">
      <c r="B147" s="6" t="s">
        <v>92</v>
      </c>
      <c r="C147" s="7" t="s">
        <v>51</v>
      </c>
      <c r="D147" s="7">
        <v>1550</v>
      </c>
    </row>
    <row r="148" spans="2:4" ht="15.75" thickBot="1" x14ac:dyDescent="0.3">
      <c r="B148" s="6" t="s">
        <v>93</v>
      </c>
      <c r="C148" s="7" t="s">
        <v>51</v>
      </c>
      <c r="D148" s="7">
        <v>1550</v>
      </c>
    </row>
    <row r="150" spans="2:4" x14ac:dyDescent="0.25">
      <c r="B150" s="10" t="s">
        <v>143</v>
      </c>
      <c r="C150" s="11"/>
      <c r="D150" s="11"/>
    </row>
    <row r="151" spans="2:4" x14ac:dyDescent="0.25">
      <c r="B151" s="9"/>
    </row>
  </sheetData>
  <mergeCells count="11">
    <mergeCell ref="B68:D68"/>
    <mergeCell ref="B81:D81"/>
    <mergeCell ref="B94:D94"/>
    <mergeCell ref="B100:D100"/>
    <mergeCell ref="B104:D104"/>
    <mergeCell ref="B55:D55"/>
    <mergeCell ref="B3:D3"/>
    <mergeCell ref="B17:D17"/>
    <mergeCell ref="B30:D30"/>
    <mergeCell ref="B36:D36"/>
    <mergeCell ref="B48:D4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ge2402</dc:creator>
  <cp:lastModifiedBy>ge2402</cp:lastModifiedBy>
  <dcterms:created xsi:type="dcterms:W3CDTF">2021-09-12T08:57:51Z</dcterms:created>
  <dcterms:modified xsi:type="dcterms:W3CDTF">2021-09-13T09:36:08Z</dcterms:modified>
</cp:coreProperties>
</file>